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o\Desktop\"/>
    </mc:Choice>
  </mc:AlternateContent>
  <xr:revisionPtr revIDLastSave="0" documentId="13_ncr:1_{4FD11550-21F7-4D3C-8C5B-89B13B54B450}" xr6:coauthVersionLast="47" xr6:coauthVersionMax="47" xr10:uidLastSave="{00000000-0000-0000-0000-000000000000}"/>
  <bookViews>
    <workbookView xWindow="6180" yWindow="645" windowWidth="21240" windowHeight="14955" xr2:uid="{00000000-000D-0000-FFFF-FFFF00000000}"/>
  </bookViews>
  <sheets>
    <sheet name="2021" sheetId="4" r:id="rId1"/>
    <sheet name="2020" sheetId="1" r:id="rId2"/>
    <sheet name="Sheet2" sheetId="2" r:id="rId3"/>
    <sheet name="Sheet3" sheetId="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4" l="1"/>
  <c r="C22" i="4" l="1"/>
  <c r="C19" i="1"/>
  <c r="E4" i="1"/>
  <c r="C5" i="1"/>
  <c r="C25" i="1" l="1"/>
  <c r="E25" i="1" l="1"/>
  <c r="G25" i="1" s="1"/>
  <c r="D27" i="1" l="1"/>
  <c r="E22" i="4" l="1"/>
  <c r="D2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LSY-PC</author>
  </authors>
  <commentList>
    <comment ref="D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LSY-PC: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위생재료비포함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L.S.Y</author>
    <author>LSY-PC</author>
  </authors>
  <commentList>
    <comment ref="A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재활프로그램</t>
        </r>
        <r>
          <rPr>
            <sz val="9"/>
            <color indexed="81"/>
            <rFont val="Tahoma"/>
            <family val="2"/>
          </rPr>
          <t>100</t>
        </r>
        <r>
          <rPr>
            <sz val="9"/>
            <color indexed="81"/>
            <rFont val="돋움"/>
            <family val="3"/>
            <charset val="129"/>
          </rPr>
          <t>만원포함</t>
        </r>
      </text>
    </comment>
    <comment ref="D15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LSY-PC: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위생재료비포함</t>
        </r>
      </text>
    </comment>
  </commentList>
</comments>
</file>

<file path=xl/sharedStrings.xml><?xml version="1.0" encoding="utf-8"?>
<sst xmlns="http://schemas.openxmlformats.org/spreadsheetml/2006/main" count="84" uniqueCount="44">
  <si>
    <t>수 입</t>
  </si>
  <si>
    <t>지 출</t>
  </si>
  <si>
    <t>전년도이월금</t>
  </si>
  <si>
    <t>인건비</t>
  </si>
  <si>
    <t>기타후생경비</t>
  </si>
  <si>
    <t>2월</t>
  </si>
  <si>
    <t>3월</t>
  </si>
  <si>
    <t>4월</t>
  </si>
  <si>
    <t>5월</t>
  </si>
  <si>
    <t>6월</t>
  </si>
  <si>
    <t>7월</t>
  </si>
  <si>
    <t>8월</t>
  </si>
  <si>
    <t>시설장비유지비</t>
  </si>
  <si>
    <t>9월</t>
  </si>
  <si>
    <t>생계비</t>
  </si>
  <si>
    <t>10월</t>
  </si>
  <si>
    <t>수용기관경비</t>
  </si>
  <si>
    <t>12월</t>
  </si>
  <si>
    <t>사회심리재활사업비</t>
  </si>
  <si>
    <t>총 계</t>
  </si>
  <si>
    <t>1월</t>
    <phoneticPr fontId="8" type="noConversion"/>
  </si>
  <si>
    <t>자산취득비</t>
    <phoneticPr fontId="8" type="noConversion"/>
  </si>
  <si>
    <t>결연후원금지급</t>
    <phoneticPr fontId="8" type="noConversion"/>
  </si>
  <si>
    <t>비지정</t>
    <phoneticPr fontId="8" type="noConversion"/>
  </si>
  <si>
    <t>후원금</t>
    <phoneticPr fontId="8" type="noConversion"/>
  </si>
  <si>
    <t>일반</t>
    <phoneticPr fontId="8" type="noConversion"/>
  </si>
  <si>
    <t>수용비및수수료</t>
    <phoneticPr fontId="8" type="noConversion"/>
  </si>
  <si>
    <t>차년도 이월금</t>
    <phoneticPr fontId="8" type="noConversion"/>
  </si>
  <si>
    <t>여 비</t>
    <phoneticPr fontId="8" type="noConversion"/>
  </si>
  <si>
    <t>지정후원금</t>
    <phoneticPr fontId="8" type="noConversion"/>
  </si>
  <si>
    <t>공공요금</t>
    <phoneticPr fontId="8" type="noConversion"/>
  </si>
  <si>
    <t>제세공과금</t>
    <phoneticPr fontId="8" type="noConversion"/>
  </si>
  <si>
    <t>기타운영비</t>
    <phoneticPr fontId="8" type="noConversion"/>
  </si>
  <si>
    <t>재활프로그램사업비</t>
    <phoneticPr fontId="8" type="noConversion"/>
  </si>
  <si>
    <t>과년도지출</t>
    <phoneticPr fontId="8" type="noConversion"/>
  </si>
  <si>
    <t>차량비</t>
    <phoneticPr fontId="8" type="noConversion"/>
  </si>
  <si>
    <t>11월</t>
    <phoneticPr fontId="8" type="noConversion"/>
  </si>
  <si>
    <t>2020년도 후원금 수입, 지출 내역</t>
    <phoneticPr fontId="8" type="noConversion"/>
  </si>
  <si>
    <t>결연후원금</t>
    <phoneticPr fontId="8" type="noConversion"/>
  </si>
  <si>
    <t>예금이자수입</t>
    <phoneticPr fontId="8" type="noConversion"/>
  </si>
  <si>
    <t>비지정후원금합계</t>
    <phoneticPr fontId="8" type="noConversion"/>
  </si>
  <si>
    <t>생계비</t>
    <phoneticPr fontId="8" type="noConversion"/>
  </si>
  <si>
    <t>수용기관경비</t>
    <phoneticPr fontId="8" type="noConversion"/>
  </si>
  <si>
    <r>
      <t>2020년도 후원금 수입</t>
    </r>
    <r>
      <rPr>
        <b/>
        <sz val="14"/>
        <color rgb="FF000000"/>
        <rFont val="굴림체"/>
        <family val="3"/>
        <charset val="129"/>
      </rPr>
      <t>∙</t>
    </r>
    <r>
      <rPr>
        <b/>
        <sz val="14"/>
        <color rgb="FF000000"/>
        <rFont val="새굴림"/>
        <family val="1"/>
        <charset val="129"/>
      </rPr>
      <t>지출 내역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</si>
</sst>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4"/>
      <color rgb="FF000000"/>
      <name val="새굴림"/>
      <family val="1"/>
      <charset val="129"/>
    </font>
    <font>
      <sz val="10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0"/>
      <color rgb="FF000000"/>
      <name val="새굴림"/>
      <family val="1"/>
      <charset val="129"/>
    </font>
    <font>
      <b/>
      <sz val="10"/>
      <color rgb="FF000000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double">
        <color rgb="FF000000"/>
      </bottom>
      <diagonal/>
    </border>
    <border>
      <left/>
      <right/>
      <top style="medium">
        <color indexed="64"/>
      </top>
      <bottom style="double">
        <color rgb="FF000000"/>
      </bottom>
      <diagonal/>
    </border>
    <border>
      <left/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/>
      <top style="double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rgb="FF000000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medium">
        <color indexed="64"/>
      </bottom>
      <diagonal/>
    </border>
    <border>
      <left/>
      <right style="medium">
        <color indexed="64"/>
      </right>
      <top style="double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distributed" vertical="center" wrapText="1"/>
    </xf>
    <xf numFmtId="0" fontId="6" fillId="2" borderId="1" xfId="0" applyFont="1" applyFill="1" applyBorder="1" applyAlignment="1">
      <alignment horizontal="distributed" vertical="center" wrapText="1"/>
    </xf>
    <xf numFmtId="176" fontId="4" fillId="0" borderId="7" xfId="1" applyNumberFormat="1" applyFont="1" applyBorder="1" applyAlignment="1">
      <alignment horizontal="right" vertical="center" wrapText="1"/>
    </xf>
    <xf numFmtId="176" fontId="4" fillId="2" borderId="7" xfId="1" applyNumberFormat="1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right" vertical="center" wrapText="1"/>
    </xf>
    <xf numFmtId="3" fontId="7" fillId="0" borderId="11" xfId="0" applyNumberFormat="1" applyFont="1" applyBorder="1" applyAlignment="1">
      <alignment horizontal="right" vertical="center" wrapText="1"/>
    </xf>
    <xf numFmtId="0" fontId="6" fillId="2" borderId="15" xfId="0" applyFont="1" applyFill="1" applyBorder="1" applyAlignment="1">
      <alignment horizontal="distributed" vertical="center" wrapText="1"/>
    </xf>
    <xf numFmtId="176" fontId="4" fillId="2" borderId="16" xfId="1" applyNumberFormat="1" applyFont="1" applyFill="1" applyBorder="1" applyAlignment="1">
      <alignment horizontal="right" vertical="center" wrapText="1"/>
    </xf>
    <xf numFmtId="3" fontId="0" fillId="0" borderId="0" xfId="0" applyNumberFormat="1">
      <alignment vertical="center"/>
    </xf>
    <xf numFmtId="176" fontId="9" fillId="0" borderId="11" xfId="1" applyNumberFormat="1" applyFont="1" applyBorder="1" applyAlignment="1">
      <alignment horizontal="right" vertical="center" wrapText="1"/>
    </xf>
    <xf numFmtId="0" fontId="6" fillId="2" borderId="19" xfId="0" applyFont="1" applyFill="1" applyBorder="1" applyAlignment="1">
      <alignment horizontal="distributed" vertical="center" wrapText="1"/>
    </xf>
    <xf numFmtId="0" fontId="6" fillId="2" borderId="21" xfId="0" applyFont="1" applyFill="1" applyBorder="1" applyAlignment="1">
      <alignment horizontal="distributed" vertical="center" wrapText="1"/>
    </xf>
    <xf numFmtId="0" fontId="6" fillId="2" borderId="22" xfId="0" applyFont="1" applyFill="1" applyBorder="1" applyAlignment="1">
      <alignment horizontal="distributed" vertical="center" wrapText="1"/>
    </xf>
    <xf numFmtId="176" fontId="4" fillId="2" borderId="23" xfId="1" applyNumberFormat="1" applyFont="1" applyFill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6" fillId="0" borderId="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distributed" vertical="center" wrapText="1"/>
    </xf>
    <xf numFmtId="176" fontId="4" fillId="2" borderId="31" xfId="1" applyNumberFormat="1" applyFont="1" applyFill="1" applyBorder="1" applyAlignment="1">
      <alignment horizontal="right" vertical="center" wrapText="1"/>
    </xf>
    <xf numFmtId="0" fontId="6" fillId="0" borderId="33" xfId="0" applyFont="1" applyBorder="1" applyAlignment="1">
      <alignment horizontal="center" vertical="center" wrapText="1"/>
    </xf>
    <xf numFmtId="3" fontId="6" fillId="0" borderId="34" xfId="0" applyNumberFormat="1" applyFont="1" applyBorder="1" applyAlignment="1">
      <alignment horizontal="right" vertical="center" wrapText="1"/>
    </xf>
    <xf numFmtId="3" fontId="7" fillId="0" borderId="35" xfId="0" applyNumberFormat="1" applyFont="1" applyBorder="1" applyAlignment="1">
      <alignment horizontal="right" vertical="center" wrapText="1"/>
    </xf>
    <xf numFmtId="0" fontId="6" fillId="0" borderId="20" xfId="0" applyFont="1" applyBorder="1" applyAlignment="1">
      <alignment horizontal="center" vertical="center" wrapText="1"/>
    </xf>
    <xf numFmtId="3" fontId="6" fillId="0" borderId="1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6" fillId="0" borderId="24" xfId="0" applyNumberFormat="1" applyFont="1" applyBorder="1" applyAlignment="1">
      <alignment horizontal="right" vertical="center" wrapText="1"/>
    </xf>
    <xf numFmtId="3" fontId="6" fillId="0" borderId="18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="115" zoomScaleNormal="115" workbookViewId="0">
      <selection activeCell="E22" sqref="E22"/>
    </sheetView>
  </sheetViews>
  <sheetFormatPr defaultRowHeight="16.5" x14ac:dyDescent="0.3"/>
  <cols>
    <col min="2" max="2" width="8.75" customWidth="1"/>
    <col min="3" max="5" width="15.625" customWidth="1"/>
    <col min="7" max="7" width="19.625" customWidth="1"/>
  </cols>
  <sheetData>
    <row r="1" spans="1:5" ht="18.75" customHeight="1" x14ac:dyDescent="0.3">
      <c r="A1" s="35" t="s">
        <v>43</v>
      </c>
      <c r="B1" s="35"/>
      <c r="C1" s="35"/>
      <c r="D1" s="35"/>
      <c r="E1" s="35"/>
    </row>
    <row r="2" spans="1:5" ht="17.25" thickBot="1" x14ac:dyDescent="0.35">
      <c r="A2" s="1"/>
      <c r="B2" s="1"/>
      <c r="C2" s="1"/>
      <c r="D2" s="1"/>
      <c r="E2" s="1"/>
    </row>
    <row r="3" spans="1:5" ht="21" customHeight="1" thickBot="1" x14ac:dyDescent="0.35">
      <c r="A3" s="36" t="s">
        <v>0</v>
      </c>
      <c r="B3" s="37"/>
      <c r="C3" s="38"/>
      <c r="D3" s="37" t="s">
        <v>1</v>
      </c>
      <c r="E3" s="38"/>
    </row>
    <row r="4" spans="1:5" ht="21" customHeight="1" thickTop="1" x14ac:dyDescent="0.3">
      <c r="A4" s="39" t="s">
        <v>2</v>
      </c>
      <c r="B4" s="40"/>
      <c r="C4" s="10">
        <v>22458368</v>
      </c>
      <c r="D4" s="5" t="s">
        <v>3</v>
      </c>
      <c r="E4" s="7">
        <v>10641350</v>
      </c>
    </row>
    <row r="5" spans="1:5" ht="21" customHeight="1" x14ac:dyDescent="0.3">
      <c r="A5" s="41" t="s">
        <v>29</v>
      </c>
      <c r="B5" s="42"/>
      <c r="C5" s="8">
        <v>34790000</v>
      </c>
      <c r="D5" s="5" t="s">
        <v>4</v>
      </c>
      <c r="E5" s="7">
        <v>8968100</v>
      </c>
    </row>
    <row r="6" spans="1:5" ht="21" customHeight="1" x14ac:dyDescent="0.3">
      <c r="A6" s="41" t="s">
        <v>38</v>
      </c>
      <c r="B6" s="42"/>
      <c r="C6" s="8">
        <v>2745000</v>
      </c>
      <c r="D6" s="6" t="s">
        <v>28</v>
      </c>
      <c r="E6" s="8">
        <v>752000</v>
      </c>
    </row>
    <row r="7" spans="1:5" ht="21" customHeight="1" x14ac:dyDescent="0.3">
      <c r="A7" s="22" t="s">
        <v>25</v>
      </c>
      <c r="B7" s="3" t="s">
        <v>20</v>
      </c>
      <c r="C7" s="10">
        <v>17937000</v>
      </c>
      <c r="D7" s="5" t="s">
        <v>26</v>
      </c>
      <c r="E7" s="8">
        <v>39612325</v>
      </c>
    </row>
    <row r="8" spans="1:5" ht="21" customHeight="1" x14ac:dyDescent="0.3">
      <c r="A8" s="22" t="s">
        <v>23</v>
      </c>
      <c r="B8" s="4" t="s">
        <v>5</v>
      </c>
      <c r="C8" s="10">
        <v>17137000</v>
      </c>
      <c r="D8" s="5" t="s">
        <v>30</v>
      </c>
      <c r="E8" s="7">
        <v>23928620</v>
      </c>
    </row>
    <row r="9" spans="1:5" ht="21" customHeight="1" x14ac:dyDescent="0.3">
      <c r="A9" s="22" t="s">
        <v>24</v>
      </c>
      <c r="B9" s="4" t="s">
        <v>6</v>
      </c>
      <c r="C9" s="10">
        <v>69504000</v>
      </c>
      <c r="D9" s="5" t="s">
        <v>31</v>
      </c>
      <c r="E9" s="7">
        <v>8000000</v>
      </c>
    </row>
    <row r="10" spans="1:5" ht="21" customHeight="1" x14ac:dyDescent="0.3">
      <c r="A10" s="22"/>
      <c r="B10" s="4" t="s">
        <v>7</v>
      </c>
      <c r="C10" s="10">
        <v>20570000</v>
      </c>
      <c r="D10" s="5" t="s">
        <v>35</v>
      </c>
      <c r="E10" s="7">
        <v>15716285</v>
      </c>
    </row>
    <row r="11" spans="1:5" ht="21" customHeight="1" x14ac:dyDescent="0.3">
      <c r="A11" s="22"/>
      <c r="B11" s="4" t="s">
        <v>8</v>
      </c>
      <c r="C11" s="10">
        <v>26922000</v>
      </c>
      <c r="D11" s="5" t="s">
        <v>32</v>
      </c>
      <c r="E11" s="7">
        <v>1527900</v>
      </c>
    </row>
    <row r="12" spans="1:5" ht="21" customHeight="1" x14ac:dyDescent="0.3">
      <c r="A12" s="22"/>
      <c r="B12" s="4" t="s">
        <v>9</v>
      </c>
      <c r="C12" s="10">
        <v>28991000</v>
      </c>
      <c r="D12" s="5" t="s">
        <v>21</v>
      </c>
      <c r="E12" s="7">
        <v>96036329</v>
      </c>
    </row>
    <row r="13" spans="1:5" ht="21" customHeight="1" x14ac:dyDescent="0.3">
      <c r="A13" s="22"/>
      <c r="B13" s="4" t="s">
        <v>10</v>
      </c>
      <c r="C13" s="10">
        <v>17848000</v>
      </c>
      <c r="D13" s="5" t="s">
        <v>12</v>
      </c>
      <c r="E13" s="7">
        <v>98036329</v>
      </c>
    </row>
    <row r="14" spans="1:5" ht="21" customHeight="1" x14ac:dyDescent="0.3">
      <c r="A14" s="22"/>
      <c r="B14" s="4" t="s">
        <v>11</v>
      </c>
      <c r="C14" s="10">
        <v>18319000</v>
      </c>
      <c r="D14" s="5" t="s">
        <v>41</v>
      </c>
      <c r="E14" s="7">
        <v>4908810</v>
      </c>
    </row>
    <row r="15" spans="1:5" ht="21" customHeight="1" x14ac:dyDescent="0.3">
      <c r="A15" s="22"/>
      <c r="B15" s="4" t="s">
        <v>13</v>
      </c>
      <c r="C15" s="10">
        <v>18852100</v>
      </c>
      <c r="D15" s="5" t="s">
        <v>42</v>
      </c>
      <c r="E15" s="7">
        <v>848400</v>
      </c>
    </row>
    <row r="16" spans="1:5" ht="21" customHeight="1" x14ac:dyDescent="0.3">
      <c r="A16" s="22"/>
      <c r="B16" s="4" t="s">
        <v>15</v>
      </c>
      <c r="C16" s="10">
        <v>18494000</v>
      </c>
      <c r="D16" s="6" t="s">
        <v>18</v>
      </c>
      <c r="E16" s="7">
        <v>10450500</v>
      </c>
    </row>
    <row r="17" spans="1:7" ht="21" customHeight="1" x14ac:dyDescent="0.3">
      <c r="A17" s="22"/>
      <c r="B17" s="4" t="s">
        <v>36</v>
      </c>
      <c r="C17" s="10">
        <v>18562000</v>
      </c>
      <c r="D17" s="16" t="s">
        <v>33</v>
      </c>
      <c r="E17" s="7">
        <v>3079000</v>
      </c>
    </row>
    <row r="18" spans="1:7" ht="21" customHeight="1" x14ac:dyDescent="0.3">
      <c r="A18" s="29"/>
      <c r="B18" s="26" t="s">
        <v>17</v>
      </c>
      <c r="C18" s="27">
        <v>26704000</v>
      </c>
      <c r="D18" s="17" t="s">
        <v>22</v>
      </c>
      <c r="E18" s="8">
        <v>2745000</v>
      </c>
    </row>
    <row r="19" spans="1:7" ht="21" customHeight="1" thickBot="1" x14ac:dyDescent="0.35">
      <c r="A19" s="43" t="s">
        <v>40</v>
      </c>
      <c r="B19" s="44"/>
      <c r="C19" s="28">
        <f>SUM(C7:C18)</f>
        <v>299840100</v>
      </c>
      <c r="D19" s="24" t="s">
        <v>34</v>
      </c>
      <c r="E19" s="19">
        <v>1040105</v>
      </c>
    </row>
    <row r="20" spans="1:7" ht="21" customHeight="1" thickBot="1" x14ac:dyDescent="0.35">
      <c r="A20" s="45" t="s">
        <v>39</v>
      </c>
      <c r="B20" s="34"/>
      <c r="C20" s="10">
        <v>40922</v>
      </c>
      <c r="D20" s="24" t="s">
        <v>27</v>
      </c>
      <c r="E20" s="25">
        <v>33583337</v>
      </c>
    </row>
    <row r="21" spans="1:7" ht="15.75" hidden="1" customHeight="1" thickBot="1" x14ac:dyDescent="0.35">
      <c r="A21" s="48"/>
      <c r="B21" s="49"/>
      <c r="C21" s="30"/>
      <c r="D21" s="24"/>
      <c r="E21" s="25"/>
    </row>
    <row r="22" spans="1:7" ht="21" customHeight="1" thickTop="1" thickBot="1" x14ac:dyDescent="0.35">
      <c r="A22" s="31" t="s">
        <v>19</v>
      </c>
      <c r="B22" s="32"/>
      <c r="C22" s="11">
        <f>SUM(C4:C6,C19:C21)</f>
        <v>359874390</v>
      </c>
      <c r="D22" s="9" t="s">
        <v>19</v>
      </c>
      <c r="E22" s="15">
        <f>SUM(E4:E21)</f>
        <v>359874390</v>
      </c>
      <c r="G22" s="21"/>
    </row>
    <row r="24" spans="1:7" hidden="1" x14ac:dyDescent="0.3">
      <c r="D24" s="14">
        <f>C22-E22</f>
        <v>0</v>
      </c>
    </row>
  </sheetData>
  <mergeCells count="10">
    <mergeCell ref="A22:B22"/>
    <mergeCell ref="A1:E1"/>
    <mergeCell ref="A3:C3"/>
    <mergeCell ref="D3:E3"/>
    <mergeCell ref="A4:B4"/>
    <mergeCell ref="A5:B5"/>
    <mergeCell ref="A6:B6"/>
    <mergeCell ref="A19:B19"/>
    <mergeCell ref="A20:B20"/>
    <mergeCell ref="A21:B21"/>
  </mergeCells>
  <phoneticPr fontId="8" type="noConversion"/>
  <pageMargins left="1.41" right="0.7" top="1.31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zoomScale="115" zoomScaleNormal="115" workbookViewId="0">
      <selection activeCell="D17" sqref="D17"/>
    </sheetView>
  </sheetViews>
  <sheetFormatPr defaultRowHeight="16.5" x14ac:dyDescent="0.3"/>
  <cols>
    <col min="2" max="2" width="8.75" customWidth="1"/>
    <col min="3" max="5" width="15.625" customWidth="1"/>
    <col min="7" max="7" width="19.625" customWidth="1"/>
  </cols>
  <sheetData>
    <row r="1" spans="1:5" ht="18.75" customHeight="1" x14ac:dyDescent="0.3">
      <c r="A1" s="35" t="s">
        <v>37</v>
      </c>
      <c r="B1" s="35"/>
      <c r="C1" s="35"/>
      <c r="D1" s="35"/>
      <c r="E1" s="35"/>
    </row>
    <row r="2" spans="1:5" ht="17.25" thickBot="1" x14ac:dyDescent="0.35">
      <c r="A2" s="1"/>
      <c r="B2" s="1"/>
      <c r="C2" s="1"/>
      <c r="D2" s="1"/>
      <c r="E2" s="1"/>
    </row>
    <row r="3" spans="1:5" ht="21" customHeight="1" thickBot="1" x14ac:dyDescent="0.35">
      <c r="A3" s="36" t="s">
        <v>0</v>
      </c>
      <c r="B3" s="37"/>
      <c r="C3" s="38"/>
      <c r="D3" s="37" t="s">
        <v>1</v>
      </c>
      <c r="E3" s="38"/>
    </row>
    <row r="4" spans="1:5" ht="21" customHeight="1" thickTop="1" x14ac:dyDescent="0.3">
      <c r="A4" s="39" t="s">
        <v>2</v>
      </c>
      <c r="B4" s="40"/>
      <c r="C4" s="10">
        <v>22458368</v>
      </c>
      <c r="D4" s="5" t="s">
        <v>3</v>
      </c>
      <c r="E4" s="7">
        <f>19609450-E5</f>
        <v>10641350</v>
      </c>
    </row>
    <row r="5" spans="1:5" ht="21" customHeight="1" x14ac:dyDescent="0.3">
      <c r="A5" s="41" t="s">
        <v>29</v>
      </c>
      <c r="B5" s="42"/>
      <c r="C5" s="8">
        <f>37535000-C6</f>
        <v>34790000</v>
      </c>
      <c r="D5" s="5" t="s">
        <v>4</v>
      </c>
      <c r="E5" s="7">
        <v>8968100</v>
      </c>
    </row>
    <row r="6" spans="1:5" ht="21" customHeight="1" x14ac:dyDescent="0.3">
      <c r="A6" s="41" t="s">
        <v>38</v>
      </c>
      <c r="B6" s="42"/>
      <c r="C6" s="8">
        <v>2745000</v>
      </c>
      <c r="D6" s="6" t="s">
        <v>28</v>
      </c>
      <c r="E6" s="8">
        <v>752000</v>
      </c>
    </row>
    <row r="7" spans="1:5" ht="21" customHeight="1" x14ac:dyDescent="0.3">
      <c r="A7" s="2" t="s">
        <v>25</v>
      </c>
      <c r="B7" s="3" t="s">
        <v>20</v>
      </c>
      <c r="C7" s="10">
        <v>17937000</v>
      </c>
      <c r="D7" s="5" t="s">
        <v>26</v>
      </c>
      <c r="E7" s="8">
        <v>39612325</v>
      </c>
    </row>
    <row r="8" spans="1:5" ht="21" customHeight="1" x14ac:dyDescent="0.3">
      <c r="A8" s="2" t="s">
        <v>23</v>
      </c>
      <c r="B8" s="4" t="s">
        <v>5</v>
      </c>
      <c r="C8" s="10">
        <v>17137000</v>
      </c>
      <c r="D8" s="5" t="s">
        <v>30</v>
      </c>
      <c r="E8" s="7">
        <v>23928620</v>
      </c>
    </row>
    <row r="9" spans="1:5" ht="21" customHeight="1" x14ac:dyDescent="0.3">
      <c r="A9" s="2" t="s">
        <v>24</v>
      </c>
      <c r="B9" s="4" t="s">
        <v>6</v>
      </c>
      <c r="C9" s="10">
        <v>69504000</v>
      </c>
      <c r="D9" s="5" t="s">
        <v>31</v>
      </c>
      <c r="E9" s="7">
        <v>8000000</v>
      </c>
    </row>
    <row r="10" spans="1:5" ht="21" customHeight="1" x14ac:dyDescent="0.3">
      <c r="A10" s="2"/>
      <c r="B10" s="4" t="s">
        <v>7</v>
      </c>
      <c r="C10" s="10">
        <v>20570000</v>
      </c>
      <c r="D10" s="5" t="s">
        <v>35</v>
      </c>
      <c r="E10" s="7">
        <v>15716285</v>
      </c>
    </row>
    <row r="11" spans="1:5" ht="21" customHeight="1" x14ac:dyDescent="0.3">
      <c r="A11" s="2"/>
      <c r="B11" s="4" t="s">
        <v>8</v>
      </c>
      <c r="C11" s="10">
        <v>26922000</v>
      </c>
      <c r="D11" s="5" t="s">
        <v>32</v>
      </c>
      <c r="E11" s="7">
        <v>1527900</v>
      </c>
    </row>
    <row r="12" spans="1:5" ht="21" customHeight="1" x14ac:dyDescent="0.3">
      <c r="A12" s="2"/>
      <c r="B12" s="4" t="s">
        <v>9</v>
      </c>
      <c r="C12" s="10">
        <v>28991000</v>
      </c>
      <c r="D12" s="5" t="s">
        <v>21</v>
      </c>
      <c r="E12" s="7">
        <v>96036329</v>
      </c>
    </row>
    <row r="13" spans="1:5" ht="21" customHeight="1" x14ac:dyDescent="0.3">
      <c r="A13" s="2"/>
      <c r="B13" s="4" t="s">
        <v>10</v>
      </c>
      <c r="C13" s="10">
        <v>17848000</v>
      </c>
      <c r="D13" s="5" t="s">
        <v>12</v>
      </c>
      <c r="E13" s="7">
        <v>98036329</v>
      </c>
    </row>
    <row r="14" spans="1:5" ht="21" customHeight="1" x14ac:dyDescent="0.3">
      <c r="A14" s="2"/>
      <c r="B14" s="4" t="s">
        <v>11</v>
      </c>
      <c r="C14" s="10">
        <v>18319000</v>
      </c>
      <c r="D14" s="5" t="s">
        <v>14</v>
      </c>
      <c r="E14" s="7">
        <v>4908810</v>
      </c>
    </row>
    <row r="15" spans="1:5" ht="21" customHeight="1" x14ac:dyDescent="0.3">
      <c r="A15" s="2"/>
      <c r="B15" s="4" t="s">
        <v>13</v>
      </c>
      <c r="C15" s="10">
        <v>18852100</v>
      </c>
      <c r="D15" s="5" t="s">
        <v>16</v>
      </c>
      <c r="E15" s="7">
        <v>848400</v>
      </c>
    </row>
    <row r="16" spans="1:5" ht="21" customHeight="1" x14ac:dyDescent="0.3">
      <c r="A16" s="2"/>
      <c r="B16" s="4" t="s">
        <v>15</v>
      </c>
      <c r="C16" s="10">
        <v>18494000</v>
      </c>
      <c r="D16" s="6" t="s">
        <v>18</v>
      </c>
      <c r="E16" s="7">
        <v>10450500</v>
      </c>
    </row>
    <row r="17" spans="1:7" ht="21" customHeight="1" x14ac:dyDescent="0.3">
      <c r="A17" s="20"/>
      <c r="B17" s="4" t="s">
        <v>36</v>
      </c>
      <c r="C17" s="10">
        <v>18562000</v>
      </c>
      <c r="D17" s="16" t="s">
        <v>33</v>
      </c>
      <c r="E17" s="7">
        <v>3079000</v>
      </c>
    </row>
    <row r="18" spans="1:7" ht="21" customHeight="1" x14ac:dyDescent="0.3">
      <c r="A18" s="29"/>
      <c r="B18" s="26" t="s">
        <v>17</v>
      </c>
      <c r="C18" s="27">
        <v>26704000</v>
      </c>
      <c r="D18" s="17" t="s">
        <v>22</v>
      </c>
      <c r="E18" s="8">
        <v>2745000</v>
      </c>
    </row>
    <row r="19" spans="1:7" ht="21" customHeight="1" thickBot="1" x14ac:dyDescent="0.35">
      <c r="A19" s="43" t="s">
        <v>40</v>
      </c>
      <c r="B19" s="44"/>
      <c r="C19" s="28">
        <f>SUM(C7:C18)</f>
        <v>299840100</v>
      </c>
      <c r="D19" s="18" t="s">
        <v>34</v>
      </c>
      <c r="E19" s="19">
        <v>1040105</v>
      </c>
    </row>
    <row r="20" spans="1:7" ht="21" customHeight="1" thickBot="1" x14ac:dyDescent="0.35">
      <c r="A20" s="45" t="s">
        <v>39</v>
      </c>
      <c r="B20" s="34"/>
      <c r="C20" s="10">
        <v>40922</v>
      </c>
      <c r="D20" s="24" t="s">
        <v>27</v>
      </c>
      <c r="E20" s="25">
        <v>33583337</v>
      </c>
    </row>
    <row r="21" spans="1:7" ht="17.25" hidden="1" customHeight="1" thickBot="1" x14ac:dyDescent="0.35">
      <c r="A21" s="33"/>
      <c r="B21" s="34"/>
      <c r="C21" s="10"/>
      <c r="D21" s="24"/>
      <c r="E21" s="25"/>
    </row>
    <row r="22" spans="1:7" ht="18.75" hidden="1" customHeight="1" x14ac:dyDescent="0.3">
      <c r="A22" s="23"/>
      <c r="B22" s="4"/>
      <c r="C22" s="10"/>
      <c r="D22" s="18"/>
      <c r="E22" s="19"/>
    </row>
    <row r="23" spans="1:7" ht="15.75" hidden="1" customHeight="1" x14ac:dyDescent="0.3">
      <c r="A23" s="46"/>
      <c r="B23" s="47"/>
      <c r="C23" s="50"/>
      <c r="D23" s="18"/>
      <c r="E23" s="19"/>
    </row>
    <row r="24" spans="1:7" ht="15.75" hidden="1" customHeight="1" thickBot="1" x14ac:dyDescent="0.35">
      <c r="A24" s="48"/>
      <c r="B24" s="49"/>
      <c r="C24" s="51"/>
      <c r="D24" s="12"/>
      <c r="E24" s="13"/>
    </row>
    <row r="25" spans="1:7" ht="21" customHeight="1" thickTop="1" thickBot="1" x14ac:dyDescent="0.35">
      <c r="A25" s="31" t="s">
        <v>19</v>
      </c>
      <c r="B25" s="32"/>
      <c r="C25" s="11">
        <f>SUM(C4:C6,C19:C24)</f>
        <v>359874390</v>
      </c>
      <c r="D25" s="9" t="s">
        <v>19</v>
      </c>
      <c r="E25" s="15">
        <f>SUM(E4:E24)</f>
        <v>359874390</v>
      </c>
      <c r="G25" s="21">
        <f>C25-E25</f>
        <v>0</v>
      </c>
    </row>
    <row r="27" spans="1:7" hidden="1" x14ac:dyDescent="0.3">
      <c r="D27" s="14">
        <f>C25-E25</f>
        <v>0</v>
      </c>
    </row>
  </sheetData>
  <mergeCells count="12">
    <mergeCell ref="A6:B6"/>
    <mergeCell ref="A25:B25"/>
    <mergeCell ref="A23:B24"/>
    <mergeCell ref="C23:C24"/>
    <mergeCell ref="A21:B21"/>
    <mergeCell ref="A20:B20"/>
    <mergeCell ref="A19:B19"/>
    <mergeCell ref="A1:E1"/>
    <mergeCell ref="A3:C3"/>
    <mergeCell ref="D3:E3"/>
    <mergeCell ref="A4:B4"/>
    <mergeCell ref="A5:B5"/>
  </mergeCells>
  <phoneticPr fontId="8" type="noConversion"/>
  <pageMargins left="1.41" right="0.7" top="1.31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2021</vt:lpstr>
      <vt:lpstr>2020</vt:lpstr>
      <vt:lpstr>Sheet2</vt:lpstr>
      <vt:lpstr>Sheet3</vt:lpstr>
    </vt:vector>
  </TitlesOfParts>
  <Company>HAENURI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LSY-PC</dc:creator>
  <cp:lastModifiedBy>Yoo</cp:lastModifiedBy>
  <cp:lastPrinted>2016-04-12T06:09:40Z</cp:lastPrinted>
  <dcterms:created xsi:type="dcterms:W3CDTF">2013-02-12T05:44:40Z</dcterms:created>
  <dcterms:modified xsi:type="dcterms:W3CDTF">2022-07-12T07:33:02Z</dcterms:modified>
</cp:coreProperties>
</file>